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0\newnasa\副校長フォルダ\"/>
    </mc:Choice>
  </mc:AlternateContent>
  <bookViews>
    <workbookView xWindow="840" yWindow="405" windowWidth="19155" windowHeight="7545"/>
  </bookViews>
  <sheets>
    <sheet name="参加申込書 " sheetId="6" r:id="rId1"/>
  </sheets>
  <calcPr calcId="152511"/>
</workbook>
</file>

<file path=xl/calcChain.xml><?xml version="1.0" encoding="utf-8"?>
<calcChain xmlns="http://schemas.openxmlformats.org/spreadsheetml/2006/main">
  <c r="X12" i="6" l="1"/>
  <c r="X11" i="6"/>
  <c r="X10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14" i="6"/>
  <c r="X13" i="6"/>
  <c r="F35" i="6"/>
  <c r="E35" i="6"/>
  <c r="D35" i="6"/>
  <c r="C35" i="6"/>
  <c r="G35" i="6" s="1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12" i="6"/>
  <c r="W11" i="6"/>
  <c r="W10" i="6"/>
  <c r="W13" i="6"/>
  <c r="K33" i="6"/>
  <c r="J35" i="6" s="1"/>
  <c r="N33" i="6"/>
  <c r="M35" i="6" s="1"/>
  <c r="Q33" i="6"/>
  <c r="P35" i="6" s="1"/>
  <c r="S35" i="6"/>
  <c r="U35" i="6"/>
  <c r="W35" i="6" l="1"/>
  <c r="X35" i="6"/>
</calcChain>
</file>

<file path=xl/sharedStrings.xml><?xml version="1.0" encoding="utf-8"?>
<sst xmlns="http://schemas.openxmlformats.org/spreadsheetml/2006/main" count="68" uniqueCount="53">
  <si>
    <t>番号</t>
    <rPh sb="0" eb="2">
      <t>バンゴウ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</si>
  <si>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</si>
  <si>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</si>
  <si>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</si>
  <si>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参加費</t>
    <rPh sb="0" eb="3">
      <t>サンカヒ</t>
    </rPh>
    <phoneticPr fontId="1"/>
  </si>
  <si>
    <t>昼食代</t>
    <rPh sb="0" eb="3">
      <t>チュウショクダイ</t>
    </rPh>
    <phoneticPr fontId="1"/>
  </si>
  <si>
    <t>懇談会費</t>
    <rPh sb="0" eb="3">
      <t>コンダンカイ</t>
    </rPh>
    <rPh sb="3" eb="4">
      <t>ヒ</t>
    </rPh>
    <phoneticPr fontId="1"/>
  </si>
  <si>
    <t>宿泊代</t>
    <rPh sb="0" eb="3">
      <t>シュクハクダイ</t>
    </rPh>
    <phoneticPr fontId="1"/>
  </si>
  <si>
    <t>小計</t>
    <rPh sb="0" eb="2">
      <t>ショウケイ</t>
    </rPh>
    <phoneticPr fontId="1"/>
  </si>
  <si>
    <t>宿泊希望</t>
    <rPh sb="0" eb="2">
      <t>シュクハク</t>
    </rPh>
    <rPh sb="2" eb="4">
      <t>キボウ</t>
    </rPh>
    <phoneticPr fontId="1"/>
  </si>
  <si>
    <t>校長</t>
    <rPh sb="0" eb="2">
      <t>コウチョウ</t>
    </rPh>
    <phoneticPr fontId="1"/>
  </si>
  <si>
    <t>教諭</t>
    <rPh sb="0" eb="2">
      <t>キョウユ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</si>
  <si>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</si>
  <si>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</si>
  <si>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発表</t>
    <rPh sb="0" eb="2">
      <t>ハッピョウ</t>
    </rPh>
    <phoneticPr fontId="1"/>
  </si>
  <si>
    <t>申　込　日</t>
    <rPh sb="0" eb="1">
      <t>サル</t>
    </rPh>
    <rPh sb="2" eb="3">
      <t>コ</t>
    </rPh>
    <rPh sb="4" eb="5">
      <t>ヒ</t>
    </rPh>
    <phoneticPr fontId="1"/>
  </si>
  <si>
    <t>学　　　　校　　　　名</t>
    <rPh sb="0" eb="1">
      <t>ガク</t>
    </rPh>
    <rPh sb="5" eb="6">
      <t>コウ</t>
    </rPh>
    <rPh sb="10" eb="11">
      <t>メイ</t>
    </rPh>
    <phoneticPr fontId="1"/>
  </si>
  <si>
    <t>参加
部会</t>
    <rPh sb="0" eb="2">
      <t>サンカ</t>
    </rPh>
    <rPh sb="3" eb="5">
      <t>ブカイ</t>
    </rPh>
    <phoneticPr fontId="1"/>
  </si>
  <si>
    <t>職　名</t>
    <rPh sb="0" eb="1">
      <t>ショク</t>
    </rPh>
    <rPh sb="2" eb="3">
      <t>メイ</t>
    </rPh>
    <phoneticPr fontId="1"/>
  </si>
  <si>
    <t>常勤講師</t>
    <rPh sb="0" eb="2">
      <t>ジョウキン</t>
    </rPh>
    <rPh sb="2" eb="4">
      <t>コウシ</t>
    </rPh>
    <phoneticPr fontId="1"/>
  </si>
  <si>
    <t>注１　参加部会は以下の番号で記入してください。</t>
    <rPh sb="0" eb="1">
      <t>チュウ</t>
    </rPh>
    <rPh sb="3" eb="7">
      <t>サンカブカイ</t>
    </rPh>
    <rPh sb="8" eb="10">
      <t>イカ</t>
    </rPh>
    <rPh sb="11" eb="13">
      <t>バンゴウ</t>
    </rPh>
    <rPh sb="14" eb="16">
      <t>キニュウ</t>
    </rPh>
    <phoneticPr fontId="1"/>
  </si>
  <si>
    <t>部会
担当</t>
    <rPh sb="0" eb="2">
      <t>ブカイ</t>
    </rPh>
    <rPh sb="3" eb="5">
      <t>タントウ</t>
    </rPh>
    <phoneticPr fontId="1"/>
  </si>
  <si>
    <t>参加部会</t>
    <rPh sb="0" eb="4">
      <t>サンカブカイ</t>
    </rPh>
    <phoneticPr fontId="1"/>
  </si>
  <si>
    <t>計</t>
    <rPh sb="0" eb="1">
      <t>ケイ</t>
    </rPh>
    <phoneticPr fontId="1"/>
  </si>
  <si>
    <t>宿泊代</t>
    <rPh sb="0" eb="2">
      <t>シュクハク</t>
    </rPh>
    <rPh sb="2" eb="3">
      <t>ダイ</t>
    </rPh>
    <phoneticPr fontId="1"/>
  </si>
  <si>
    <t>室 数</t>
    <rPh sb="0" eb="1">
      <t>シツ</t>
    </rPh>
    <rPh sb="2" eb="3">
      <t>スウ</t>
    </rPh>
    <phoneticPr fontId="1"/>
  </si>
  <si>
    <t>名</t>
    <rPh sb="0" eb="1">
      <t>メイ</t>
    </rPh>
    <phoneticPr fontId="1"/>
  </si>
  <si>
    <t>記入例</t>
    <rPh sb="0" eb="2">
      <t>キニュウ</t>
    </rPh>
    <rPh sb="2" eb="3">
      <t>レイ</t>
    </rPh>
    <phoneticPr fontId="1"/>
  </si>
  <si>
    <t>小　計</t>
    <rPh sb="0" eb="1">
      <t>ショウ</t>
    </rPh>
    <rPh sb="2" eb="3">
      <t>ケイ</t>
    </rPh>
    <phoneticPr fontId="1"/>
  </si>
  <si>
    <t>青森　太郎</t>
    <rPh sb="0" eb="2">
      <t>アオモリ</t>
    </rPh>
    <rPh sb="3" eb="5">
      <t>タロウ</t>
    </rPh>
    <phoneticPr fontId="1"/>
  </si>
  <si>
    <t>合 計</t>
    <rPh sb="0" eb="1">
      <t>ア</t>
    </rPh>
    <rPh sb="2" eb="3">
      <t>ケイ</t>
    </rPh>
    <phoneticPr fontId="1"/>
  </si>
  <si>
    <t>総 額</t>
    <rPh sb="0" eb="1">
      <t>ソウ</t>
    </rPh>
    <rPh sb="2" eb="3">
      <t>ガク</t>
    </rPh>
    <phoneticPr fontId="1"/>
  </si>
  <si>
    <t>申　込　責　任　者</t>
    <rPh sb="0" eb="1">
      <t>モウ</t>
    </rPh>
    <rPh sb="2" eb="3">
      <t>コ</t>
    </rPh>
    <rPh sb="4" eb="5">
      <t>セキ</t>
    </rPh>
    <rPh sb="6" eb="7">
      <t>ニン</t>
    </rPh>
    <rPh sb="8" eb="9">
      <t>シャ</t>
    </rPh>
    <phoneticPr fontId="1"/>
  </si>
  <si>
    <t>注２　職名は理事長、校長、副校長、教頭、事務長、教諭、常勤講師、非常勤講師等と記入し、分掌名では記入し
　　　ないでください。</t>
    <rPh sb="0" eb="1">
      <t>チュウ</t>
    </rPh>
    <rPh sb="3" eb="5">
      <t>ショクメイ</t>
    </rPh>
    <rPh sb="6" eb="9">
      <t>リジチョウ</t>
    </rPh>
    <rPh sb="10" eb="12">
      <t>コウチョウ</t>
    </rPh>
    <rPh sb="13" eb="16">
      <t>フクコウチョウ</t>
    </rPh>
    <rPh sb="17" eb="19">
      <t>キョウトウ</t>
    </rPh>
    <rPh sb="20" eb="23">
      <t>ジムチョウ</t>
    </rPh>
    <rPh sb="24" eb="26">
      <t>キョウユ</t>
    </rPh>
    <rPh sb="27" eb="29">
      <t>ジョウキン</t>
    </rPh>
    <rPh sb="29" eb="31">
      <t>コウシ</t>
    </rPh>
    <rPh sb="32" eb="35">
      <t>ヒジョウキン</t>
    </rPh>
    <rPh sb="35" eb="37">
      <t>コウシ</t>
    </rPh>
    <rPh sb="37" eb="38">
      <t>トウ</t>
    </rPh>
    <rPh sb="39" eb="41">
      <t>キニュウ</t>
    </rPh>
    <rPh sb="43" eb="45">
      <t>ブンショウ</t>
    </rPh>
    <rPh sb="45" eb="46">
      <t>メイ</t>
    </rPh>
    <rPh sb="48" eb="50">
      <t>キニュウ</t>
    </rPh>
    <phoneticPr fontId="1"/>
  </si>
  <si>
    <t>注３　部会担当欄には発表･記録･司会･運営(委員)のいずれかを記入してください。他は空欄となります。</t>
    <rPh sb="0" eb="1">
      <t>チュウ</t>
    </rPh>
    <rPh sb="3" eb="5">
      <t>ブカイ</t>
    </rPh>
    <rPh sb="5" eb="7">
      <t>タントウ</t>
    </rPh>
    <rPh sb="7" eb="8">
      <t>ラン</t>
    </rPh>
    <rPh sb="10" eb="12">
      <t>ハッピョウ</t>
    </rPh>
    <rPh sb="13" eb="15">
      <t>キロク</t>
    </rPh>
    <rPh sb="16" eb="18">
      <t>シカイ</t>
    </rPh>
    <rPh sb="19" eb="21">
      <t>ウンエイ</t>
    </rPh>
    <rPh sb="22" eb="24">
      <t>イイン</t>
    </rPh>
    <rPh sb="31" eb="33">
      <t>キニュウ</t>
    </rPh>
    <rPh sb="40" eb="41">
      <t>ホカ</t>
    </rPh>
    <rPh sb="42" eb="44">
      <t>クウラン</t>
    </rPh>
    <phoneticPr fontId="1"/>
  </si>
  <si>
    <t>人数</t>
    <rPh sb="0" eb="2">
      <t>ニンズウ</t>
    </rPh>
    <phoneticPr fontId="1"/>
  </si>
  <si>
    <t>参加人数</t>
    <rPh sb="0" eb="2">
      <t>サンカ</t>
    </rPh>
    <rPh sb="2" eb="4">
      <t>ニンズウ</t>
    </rPh>
    <phoneticPr fontId="1"/>
  </si>
  <si>
    <t>注４　参加費、昼食代、懇談会費、宿泊希望の欄は○印のみを記入してください。</t>
    <rPh sb="0" eb="1">
      <t>チュウ</t>
    </rPh>
    <rPh sb="3" eb="6">
      <t>サンカヒ</t>
    </rPh>
    <rPh sb="7" eb="10">
      <t>チュウショクダイ</t>
    </rPh>
    <rPh sb="11" eb="15">
      <t>コンダンカイヒ</t>
    </rPh>
    <rPh sb="16" eb="18">
      <t>シュクハク</t>
    </rPh>
    <rPh sb="18" eb="20">
      <t>キボウ</t>
    </rPh>
    <rPh sb="21" eb="22">
      <t>ラン</t>
    </rPh>
    <rPh sb="24" eb="25">
      <t>シルシ</t>
    </rPh>
    <rPh sb="28" eb="30">
      <t>キニュウ</t>
    </rPh>
    <phoneticPr fontId="1"/>
  </si>
  <si>
    <t>注６　振込手数料は各校で負担してくださるようにお願いします。</t>
    <rPh sb="0" eb="1">
      <t>チュウ</t>
    </rPh>
    <rPh sb="3" eb="5">
      <t>フリコミ</t>
    </rPh>
    <rPh sb="5" eb="8">
      <t>テスウリョウ</t>
    </rPh>
    <rPh sb="9" eb="11">
      <t>カクコウ</t>
    </rPh>
    <rPh sb="12" eb="14">
      <t>フタン</t>
    </rPh>
    <rPh sb="24" eb="25">
      <t>ネガ</t>
    </rPh>
    <phoneticPr fontId="1"/>
  </si>
  <si>
    <t>室</t>
  </si>
  <si>
    <t>弘前　花子</t>
    <rPh sb="0" eb="2">
      <t>ヒロサキ</t>
    </rPh>
    <rPh sb="3" eb="5">
      <t>ハナコ</t>
    </rPh>
    <phoneticPr fontId="1"/>
  </si>
  <si>
    <t>(学校経営部会)</t>
    <phoneticPr fontId="1"/>
  </si>
  <si>
    <t>シングル</t>
    <phoneticPr fontId="1"/>
  </si>
  <si>
    <t>ツイン</t>
    <phoneticPr fontId="1"/>
  </si>
  <si>
    <t>○</t>
    <phoneticPr fontId="1"/>
  </si>
  <si>
    <t>○</t>
    <phoneticPr fontId="1"/>
  </si>
  <si>
    <t>　　　１．学校経営部会　　２．教務部会　　３．生徒指導部会　　４．進路指導部会　　</t>
    <rPh sb="5" eb="7">
      <t>ガッコウ</t>
    </rPh>
    <rPh sb="7" eb="9">
      <t>ケイエイ</t>
    </rPh>
    <rPh sb="9" eb="11">
      <t>ブカイ</t>
    </rPh>
    <rPh sb="15" eb="17">
      <t>キョウム</t>
    </rPh>
    <rPh sb="17" eb="19">
      <t>ブカイ</t>
    </rPh>
    <rPh sb="23" eb="25">
      <t>セイト</t>
    </rPh>
    <rPh sb="25" eb="27">
      <t>シドウ</t>
    </rPh>
    <rPh sb="27" eb="29">
      <t>ブカイ</t>
    </rPh>
    <rPh sb="33" eb="35">
      <t>シンロ</t>
    </rPh>
    <rPh sb="35" eb="37">
      <t>シドウ</t>
    </rPh>
    <rPh sb="37" eb="39">
      <t>ブカイ</t>
    </rPh>
    <phoneticPr fontId="1"/>
  </si>
  <si>
    <t>(</t>
    <phoneticPr fontId="1"/>
  </si>
  <si>
    <t>太枠</t>
    <rPh sb="0" eb="2">
      <t>フトワクワク</t>
    </rPh>
    <phoneticPr fontId="1"/>
  </si>
  <si>
    <t>内のご記入をお願いします。）</t>
    <rPh sb="0" eb="1">
      <t>ウチ</t>
    </rPh>
    <rPh sb="3" eb="5">
      <t>キニュウ</t>
    </rPh>
    <rPh sb="7" eb="8">
      <t>ネガ</t>
    </rPh>
    <phoneticPr fontId="1"/>
  </si>
  <si>
    <t>注５　宿泊は１5日のみでの受付になります。</t>
    <rPh sb="0" eb="1">
      <t>チュウ</t>
    </rPh>
    <rPh sb="3" eb="5">
      <t>シュクハク</t>
    </rPh>
    <rPh sb="8" eb="9">
      <t>ニチ</t>
    </rPh>
    <rPh sb="13" eb="15">
      <t>ウケツケ</t>
    </rPh>
    <phoneticPr fontId="1"/>
  </si>
  <si>
    <t>第４９ 回青森県私学教育研修会</t>
    <rPh sb="0" eb="1">
      <t>ダイ</t>
    </rPh>
    <rPh sb="4" eb="5">
      <t>カイ</t>
    </rPh>
    <rPh sb="5" eb="8">
      <t>アオモリケン</t>
    </rPh>
    <rPh sb="8" eb="10">
      <t>シガク</t>
    </rPh>
    <rPh sb="10" eb="12">
      <t>キョウイク</t>
    </rPh>
    <rPh sb="12" eb="15">
      <t>ケンシュウカイ</t>
    </rPh>
    <phoneticPr fontId="1"/>
  </si>
  <si>
    <t>八戸　次郎</t>
    <rPh sb="0" eb="2">
      <t>ハチノヘ</t>
    </rPh>
    <rPh sb="3" eb="5">
      <t>ジロウ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</si>
</sst>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&quot; 名&quot;"/>
    <numFmt numFmtId="177" formatCode="#,###&quot; 円&quot;"/>
    <numFmt numFmtId="178" formatCode="#,###&quot; 室&quot;"/>
    <numFmt numFmtId="179" formatCode="yyyy/m/d;@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8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2" fillId="2" borderId="66" applyNumberFormat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6" fillId="0" borderId="0" xfId="0" applyFont="1" applyProtection="1">
      <alignment vertical="center"/>
    </xf>
    <xf numFmtId="0" fontId="6" fillId="0" borderId="2" xfId="0" applyFont="1" applyBorder="1" applyAlignment="1" applyProtection="1">
      <alignment vertical="center" textRotation="255"/>
    </xf>
    <xf numFmtId="0" fontId="6" fillId="0" borderId="3" xfId="0" applyFont="1" applyBorder="1" applyAlignment="1" applyProtection="1">
      <alignment vertical="center" textRotation="255"/>
    </xf>
    <xf numFmtId="0" fontId="6" fillId="0" borderId="1" xfId="0" applyFont="1" applyBorder="1" applyAlignment="1" applyProtection="1">
      <alignment horizontal="center" vertical="center"/>
    </xf>
    <xf numFmtId="177" fontId="6" fillId="0" borderId="1" xfId="0" applyNumberFormat="1" applyFont="1" applyBorder="1" applyAlignment="1" applyProtection="1">
      <alignment vertical="center" shrinkToFit="1"/>
    </xf>
    <xf numFmtId="177" fontId="6" fillId="0" borderId="4" xfId="0" applyNumberFormat="1" applyFont="1" applyBorder="1" applyAlignment="1" applyProtection="1">
      <alignment vertical="center" shrinkToFit="1"/>
    </xf>
    <xf numFmtId="0" fontId="10" fillId="0" borderId="5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177" fontId="6" fillId="0" borderId="9" xfId="0" applyNumberFormat="1" applyFont="1" applyBorder="1" applyAlignment="1" applyProtection="1">
      <alignment vertical="center" shrinkToFit="1"/>
    </xf>
    <xf numFmtId="0" fontId="10" fillId="0" borderId="11" xfId="1" applyFont="1" applyFill="1" applyBorder="1" applyAlignment="1" applyProtection="1">
      <alignment horizontal="center"/>
    </xf>
    <xf numFmtId="0" fontId="10" fillId="0" borderId="13" xfId="1" applyFont="1" applyFill="1" applyBorder="1" applyAlignment="1" applyProtection="1">
      <alignment horizontal="center" vertical="center"/>
    </xf>
    <xf numFmtId="177" fontId="11" fillId="0" borderId="13" xfId="1" applyNumberFormat="1" applyFont="1" applyFill="1" applyBorder="1" applyAlignment="1" applyProtection="1">
      <alignment horizontal="right" vertical="center" shrinkToFit="1"/>
    </xf>
    <xf numFmtId="177" fontId="11" fillId="0" borderId="14" xfId="1" applyNumberFormat="1" applyFont="1" applyFill="1" applyBorder="1" applyAlignment="1" applyProtection="1">
      <alignment horizontal="right" vertical="center" shrinkToFit="1"/>
    </xf>
    <xf numFmtId="177" fontId="6" fillId="0" borderId="15" xfId="0" applyNumberFormat="1" applyFont="1" applyBorder="1" applyAlignment="1" applyProtection="1">
      <alignment vertical="center" shrinkToFit="1"/>
    </xf>
    <xf numFmtId="177" fontId="6" fillId="0" borderId="16" xfId="0" applyNumberFormat="1" applyFont="1" applyBorder="1" applyAlignment="1" applyProtection="1">
      <alignment vertical="center" shrinkToFit="1"/>
    </xf>
    <xf numFmtId="0" fontId="6" fillId="0" borderId="65" xfId="0" applyFont="1" applyBorder="1" applyAlignment="1" applyProtection="1">
      <alignment vertical="center"/>
    </xf>
    <xf numFmtId="0" fontId="6" fillId="0" borderId="65" xfId="0" applyFont="1" applyBorder="1" applyAlignment="1" applyProtection="1">
      <alignment horizontal="right" vertical="center"/>
    </xf>
    <xf numFmtId="0" fontId="6" fillId="3" borderId="67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 textRotation="255"/>
    </xf>
    <xf numFmtId="0" fontId="6" fillId="0" borderId="9" xfId="0" applyFont="1" applyBorder="1" applyAlignment="1" applyProtection="1">
      <alignment horizontal="center" vertical="center" textRotation="255"/>
    </xf>
    <xf numFmtId="0" fontId="6" fillId="0" borderId="4" xfId="0" applyFont="1" applyBorder="1" applyAlignment="1" applyProtection="1">
      <alignment horizontal="center" vertical="center" textRotation="255"/>
    </xf>
    <xf numFmtId="0" fontId="5" fillId="0" borderId="8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6" fontId="6" fillId="0" borderId="1" xfId="0" applyNumberFormat="1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40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6" fillId="3" borderId="42" xfId="0" applyFont="1" applyFill="1" applyBorder="1" applyAlignment="1" applyProtection="1">
      <alignment horizontal="center" vertical="center"/>
      <protection locked="0"/>
    </xf>
    <xf numFmtId="0" fontId="6" fillId="3" borderId="43" xfId="0" applyFont="1" applyFill="1" applyBorder="1" applyAlignment="1" applyProtection="1">
      <alignment horizontal="center" vertical="center"/>
      <protection locked="0"/>
    </xf>
    <xf numFmtId="0" fontId="2" fillId="3" borderId="42" xfId="0" applyFont="1" applyFill="1" applyBorder="1" applyAlignment="1" applyProtection="1">
      <alignment horizontal="center" vertical="center"/>
      <protection locked="0"/>
    </xf>
    <xf numFmtId="0" fontId="2" fillId="3" borderId="44" xfId="0" applyFont="1" applyFill="1" applyBorder="1" applyAlignment="1" applyProtection="1">
      <alignment horizontal="center" vertical="center"/>
      <protection locked="0"/>
    </xf>
    <xf numFmtId="0" fontId="2" fillId="3" borderId="43" xfId="0" applyFont="1" applyFill="1" applyBorder="1" applyAlignment="1" applyProtection="1">
      <alignment horizontal="center" vertical="center"/>
      <protection locked="0"/>
    </xf>
    <xf numFmtId="0" fontId="6" fillId="3" borderId="4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6" fontId="6" fillId="0" borderId="8" xfId="0" applyNumberFormat="1" applyFont="1" applyBorder="1" applyAlignment="1" applyProtection="1">
      <alignment horizontal="center" vertical="center"/>
    </xf>
    <xf numFmtId="6" fontId="6" fillId="0" borderId="40" xfId="0" applyNumberFormat="1" applyFont="1" applyBorder="1" applyAlignment="1" applyProtection="1">
      <alignment horizontal="center" vertical="center"/>
    </xf>
    <xf numFmtId="6" fontId="6" fillId="0" borderId="15" xfId="0" applyNumberFormat="1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/>
    </xf>
    <xf numFmtId="6" fontId="6" fillId="0" borderId="20" xfId="0" applyNumberFormat="1" applyFont="1" applyBorder="1" applyAlignment="1" applyProtection="1">
      <alignment horizontal="center" vertical="center"/>
    </xf>
    <xf numFmtId="6" fontId="6" fillId="0" borderId="21" xfId="0" applyNumberFormat="1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179" fontId="2" fillId="0" borderId="27" xfId="0" applyNumberFormat="1" applyFont="1" applyBorder="1" applyAlignment="1" applyProtection="1">
      <alignment horizontal="center" vertical="center"/>
      <protection locked="0"/>
    </xf>
    <xf numFmtId="179" fontId="2" fillId="0" borderId="23" xfId="0" applyNumberFormat="1" applyFont="1" applyBorder="1" applyAlignment="1" applyProtection="1">
      <alignment horizontal="center" vertical="center"/>
      <protection locked="0"/>
    </xf>
    <xf numFmtId="179" fontId="2" fillId="0" borderId="28" xfId="0" applyNumberFormat="1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46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textRotation="255"/>
    </xf>
    <xf numFmtId="0" fontId="3" fillId="0" borderId="9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6" fillId="3" borderId="45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40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6" fillId="3" borderId="29" xfId="0" applyFont="1" applyFill="1" applyBorder="1" applyAlignment="1" applyProtection="1">
      <alignment horizontal="center" vertical="center"/>
      <protection locked="0"/>
    </xf>
    <xf numFmtId="0" fontId="6" fillId="3" borderId="30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6" fillId="3" borderId="40" xfId="0" applyFont="1" applyFill="1" applyBorder="1" applyAlignment="1" applyProtection="1">
      <alignment horizontal="center" vertical="center"/>
      <protection locked="0"/>
    </xf>
    <xf numFmtId="0" fontId="6" fillId="3" borderId="47" xfId="0" applyFont="1" applyFill="1" applyBorder="1" applyAlignment="1" applyProtection="1">
      <alignment horizontal="center" vertical="center"/>
      <protection locked="0"/>
    </xf>
    <xf numFmtId="0" fontId="6" fillId="3" borderId="48" xfId="0" applyFont="1" applyFill="1" applyBorder="1" applyAlignment="1" applyProtection="1">
      <alignment horizontal="center" vertical="center"/>
      <protection locked="0"/>
    </xf>
    <xf numFmtId="0" fontId="2" fillId="3" borderId="47" xfId="0" applyFont="1" applyFill="1" applyBorder="1" applyAlignment="1" applyProtection="1">
      <alignment horizontal="center" vertical="center"/>
      <protection locked="0"/>
    </xf>
    <xf numFmtId="0" fontId="2" fillId="3" borderId="49" xfId="0" applyFont="1" applyFill="1" applyBorder="1" applyAlignment="1" applyProtection="1">
      <alignment horizontal="center" vertical="center"/>
      <protection locked="0"/>
    </xf>
    <xf numFmtId="0" fontId="2" fillId="3" borderId="48" xfId="0" applyFont="1" applyFill="1" applyBorder="1" applyAlignment="1" applyProtection="1">
      <alignment horizontal="center" vertical="center"/>
      <protection locked="0"/>
    </xf>
    <xf numFmtId="0" fontId="6" fillId="3" borderId="49" xfId="0" applyFont="1" applyFill="1" applyBorder="1" applyAlignment="1" applyProtection="1">
      <alignment horizontal="center" vertical="center"/>
      <protection locked="0"/>
    </xf>
    <xf numFmtId="0" fontId="10" fillId="0" borderId="50" xfId="1" applyFont="1" applyFill="1" applyBorder="1" applyAlignment="1" applyProtection="1">
      <alignment horizontal="center" vertical="center"/>
    </xf>
    <xf numFmtId="0" fontId="10" fillId="0" borderId="51" xfId="1" applyFont="1" applyFill="1" applyBorder="1" applyAlignment="1" applyProtection="1">
      <alignment horizontal="center" vertical="center"/>
    </xf>
    <xf numFmtId="0" fontId="6" fillId="3" borderId="52" xfId="0" applyFont="1" applyFill="1" applyBorder="1" applyAlignment="1" applyProtection="1">
      <alignment horizontal="center" vertical="center"/>
      <protection locked="0"/>
    </xf>
    <xf numFmtId="0" fontId="10" fillId="0" borderId="53" xfId="1" applyFont="1" applyFill="1" applyBorder="1" applyAlignment="1" applyProtection="1">
      <alignment horizontal="center" vertical="center" textRotation="255"/>
    </xf>
    <xf numFmtId="0" fontId="10" fillId="0" borderId="54" xfId="1" applyFont="1" applyFill="1" applyBorder="1" applyAlignment="1" applyProtection="1">
      <alignment horizontal="center" vertical="center" textRotation="255"/>
    </xf>
    <xf numFmtId="0" fontId="10" fillId="0" borderId="55" xfId="1" applyFont="1" applyFill="1" applyBorder="1" applyAlignment="1" applyProtection="1">
      <alignment horizontal="center" vertical="center" textRotation="255"/>
    </xf>
    <xf numFmtId="0" fontId="10" fillId="0" borderId="6" xfId="1" applyFont="1" applyFill="1" applyBorder="1" applyAlignment="1" applyProtection="1">
      <alignment horizontal="center" vertical="center"/>
    </xf>
    <xf numFmtId="0" fontId="10" fillId="0" borderId="56" xfId="1" applyFont="1" applyFill="1" applyBorder="1" applyAlignment="1" applyProtection="1">
      <alignment horizontal="center" vertical="center"/>
    </xf>
    <xf numFmtId="0" fontId="10" fillId="0" borderId="57" xfId="1" applyFont="1" applyFill="1" applyBorder="1" applyAlignment="1" applyProtection="1">
      <alignment horizontal="center" vertical="center"/>
    </xf>
    <xf numFmtId="0" fontId="10" fillId="0" borderId="58" xfId="1" applyFont="1" applyFill="1" applyBorder="1" applyAlignment="1" applyProtection="1">
      <alignment horizontal="center" vertical="center" shrinkToFit="1"/>
    </xf>
    <xf numFmtId="0" fontId="10" fillId="0" borderId="59" xfId="1" applyFont="1" applyFill="1" applyBorder="1" applyAlignment="1" applyProtection="1">
      <alignment horizontal="center" vertical="center" shrinkToFit="1"/>
    </xf>
    <xf numFmtId="0" fontId="10" fillId="0" borderId="60" xfId="1" applyFont="1" applyFill="1" applyBorder="1" applyAlignment="1" applyProtection="1">
      <alignment horizontal="center" vertical="center"/>
    </xf>
    <xf numFmtId="0" fontId="10" fillId="0" borderId="61" xfId="1" applyFont="1" applyFill="1" applyBorder="1" applyAlignment="1" applyProtection="1">
      <alignment horizontal="center" vertical="center"/>
    </xf>
    <xf numFmtId="177" fontId="11" fillId="0" borderId="62" xfId="2" applyNumberFormat="1" applyFont="1" applyFill="1" applyBorder="1" applyAlignment="1" applyProtection="1">
      <alignment horizontal="right" vertical="center" shrinkToFit="1"/>
    </xf>
    <xf numFmtId="177" fontId="11" fillId="0" borderId="64" xfId="2" applyNumberFormat="1" applyFont="1" applyFill="1" applyBorder="1" applyAlignment="1" applyProtection="1">
      <alignment horizontal="right" vertical="center" shrinkToFit="1"/>
    </xf>
    <xf numFmtId="177" fontId="11" fillId="0" borderId="63" xfId="2" applyNumberFormat="1" applyFont="1" applyFill="1" applyBorder="1" applyAlignment="1" applyProtection="1">
      <alignment horizontal="right" vertical="center" shrinkToFit="1"/>
    </xf>
    <xf numFmtId="177" fontId="11" fillId="0" borderId="13" xfId="1" applyNumberFormat="1" applyFont="1" applyFill="1" applyBorder="1" applyAlignment="1" applyProtection="1">
      <alignment horizontal="right" vertical="center" shrinkToFit="1"/>
    </xf>
    <xf numFmtId="178" fontId="11" fillId="0" borderId="62" xfId="1" applyNumberFormat="1" applyFont="1" applyFill="1" applyBorder="1" applyAlignment="1" applyProtection="1">
      <alignment horizontal="right" vertical="center"/>
    </xf>
    <xf numFmtId="178" fontId="11" fillId="0" borderId="63" xfId="1" applyNumberFormat="1" applyFont="1" applyFill="1" applyBorder="1" applyAlignment="1" applyProtection="1">
      <alignment horizontal="right" vertical="center"/>
    </xf>
    <xf numFmtId="0" fontId="10" fillId="0" borderId="5" xfId="1" applyFont="1" applyFill="1" applyBorder="1" applyAlignment="1" applyProtection="1">
      <alignment horizontal="center" vertical="center"/>
    </xf>
    <xf numFmtId="0" fontId="10" fillId="0" borderId="59" xfId="1" applyFont="1" applyFill="1" applyBorder="1" applyAlignment="1" applyProtection="1">
      <alignment horizontal="center" vertical="center"/>
    </xf>
    <xf numFmtId="176" fontId="10" fillId="0" borderId="62" xfId="1" applyNumberFormat="1" applyFont="1" applyFill="1" applyBorder="1" applyAlignment="1" applyProtection="1">
      <alignment horizontal="center" vertical="center"/>
    </xf>
    <xf numFmtId="176" fontId="10" fillId="0" borderId="64" xfId="1" applyNumberFormat="1" applyFont="1" applyFill="1" applyBorder="1" applyAlignment="1" applyProtection="1">
      <alignment horizontal="center" vertical="center"/>
    </xf>
    <xf numFmtId="176" fontId="10" fillId="0" borderId="63" xfId="1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</xf>
  </cellXfs>
  <cellStyles count="3">
    <cellStyle name="計算" xfId="1" builtinId="22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81"/>
      <color rgb="FFFFFF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showGridLines="0" tabSelected="1" zoomScaleNormal="100" workbookViewId="0">
      <selection activeCell="E12" sqref="E12:G12"/>
    </sheetView>
  </sheetViews>
  <sheetFormatPr defaultRowHeight="12" x14ac:dyDescent="0.15"/>
  <cols>
    <col min="1" max="1" width="3.25" style="1" customWidth="1"/>
    <col min="2" max="2" width="4.5" style="1" customWidth="1"/>
    <col min="3" max="7" width="5" style="1" customWidth="1"/>
    <col min="8" max="8" width="4.125" style="1" customWidth="1"/>
    <col min="9" max="9" width="5" style="1" customWidth="1"/>
    <col min="10" max="18" width="2.5" style="1" customWidth="1"/>
    <col min="19" max="19" width="5" style="1" customWidth="1"/>
    <col min="20" max="20" width="2.5" style="1" customWidth="1"/>
    <col min="21" max="21" width="5" style="1" customWidth="1"/>
    <col min="22" max="22" width="2.5" style="1" customWidth="1"/>
    <col min="23" max="24" width="8.75" style="1" customWidth="1"/>
    <col min="25" max="16384" width="9" style="1"/>
  </cols>
  <sheetData>
    <row r="1" spans="1:24" ht="30.75" customHeight="1" x14ac:dyDescent="0.15">
      <c r="A1" s="61" t="s">
        <v>51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4" ht="30.75" customHeight="1" thickBo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6.5" customHeight="1" thickBot="1" x14ac:dyDescent="0.2">
      <c r="A3" s="19" t="s">
        <v>47</v>
      </c>
      <c r="B3" s="20" t="s">
        <v>48</v>
      </c>
      <c r="C3" s="18" t="s">
        <v>49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18" customHeight="1" thickTop="1" x14ac:dyDescent="0.15">
      <c r="A4" s="62" t="s">
        <v>16</v>
      </c>
      <c r="B4" s="27"/>
      <c r="C4" s="63"/>
      <c r="D4" s="63"/>
      <c r="E4" s="63"/>
      <c r="F4" s="63"/>
      <c r="G4" s="63"/>
      <c r="H4" s="63"/>
      <c r="I4" s="64"/>
      <c r="J4" s="65" t="s">
        <v>32</v>
      </c>
      <c r="K4" s="63"/>
      <c r="L4" s="63"/>
      <c r="M4" s="63"/>
      <c r="N4" s="63"/>
      <c r="O4" s="63"/>
      <c r="P4" s="63"/>
      <c r="Q4" s="63"/>
      <c r="R4" s="63"/>
      <c r="S4" s="63"/>
      <c r="T4" s="63"/>
      <c r="U4" s="64"/>
      <c r="V4" s="65" t="s">
        <v>15</v>
      </c>
      <c r="W4" s="63"/>
      <c r="X4" s="69"/>
    </row>
    <row r="5" spans="1:24" ht="41.25" customHeight="1" thickBot="1" x14ac:dyDescent="0.2">
      <c r="A5" s="72"/>
      <c r="B5" s="73"/>
      <c r="C5" s="73"/>
      <c r="D5" s="73"/>
      <c r="E5" s="73"/>
      <c r="F5" s="73"/>
      <c r="G5" s="73"/>
      <c r="H5" s="73"/>
      <c r="I5" s="74"/>
      <c r="J5" s="2" t="s">
        <v>1</v>
      </c>
      <c r="K5" s="75"/>
      <c r="L5" s="76"/>
      <c r="M5" s="76"/>
      <c r="N5" s="77"/>
      <c r="O5" s="3" t="s">
        <v>2</v>
      </c>
      <c r="P5" s="75"/>
      <c r="Q5" s="76"/>
      <c r="R5" s="76"/>
      <c r="S5" s="76"/>
      <c r="T5" s="76"/>
      <c r="U5" s="78"/>
      <c r="V5" s="79"/>
      <c r="W5" s="80"/>
      <c r="X5" s="81"/>
    </row>
    <row r="6" spans="1:24" ht="12.75" thickTop="1" x14ac:dyDescent="0.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x14ac:dyDescent="0.15">
      <c r="A7" s="28" t="s">
        <v>0</v>
      </c>
      <c r="B7" s="33" t="s">
        <v>17</v>
      </c>
      <c r="C7" s="36" t="s">
        <v>18</v>
      </c>
      <c r="D7" s="37"/>
      <c r="E7" s="36" t="s">
        <v>2</v>
      </c>
      <c r="F7" s="47"/>
      <c r="G7" s="37"/>
      <c r="H7" s="42" t="s">
        <v>3</v>
      </c>
      <c r="I7" s="33" t="s">
        <v>21</v>
      </c>
      <c r="J7" s="42" t="s">
        <v>4</v>
      </c>
      <c r="K7" s="42"/>
      <c r="L7" s="42"/>
      <c r="M7" s="42" t="s">
        <v>5</v>
      </c>
      <c r="N7" s="42"/>
      <c r="O7" s="42"/>
      <c r="P7" s="43" t="s">
        <v>6</v>
      </c>
      <c r="Q7" s="44"/>
      <c r="R7" s="45"/>
      <c r="S7" s="36" t="s">
        <v>9</v>
      </c>
      <c r="T7" s="47"/>
      <c r="U7" s="47"/>
      <c r="V7" s="37"/>
      <c r="W7" s="42" t="s">
        <v>7</v>
      </c>
      <c r="X7" s="42" t="s">
        <v>8</v>
      </c>
    </row>
    <row r="8" spans="1:24" x14ac:dyDescent="0.15">
      <c r="A8" s="29"/>
      <c r="B8" s="34"/>
      <c r="C8" s="38"/>
      <c r="D8" s="39"/>
      <c r="E8" s="38"/>
      <c r="F8" s="48"/>
      <c r="G8" s="39"/>
      <c r="H8" s="34"/>
      <c r="I8" s="34"/>
      <c r="J8" s="35"/>
      <c r="K8" s="35"/>
      <c r="L8" s="35"/>
      <c r="M8" s="35"/>
      <c r="N8" s="35"/>
      <c r="O8" s="35"/>
      <c r="P8" s="82" t="s">
        <v>41</v>
      </c>
      <c r="Q8" s="83"/>
      <c r="R8" s="84"/>
      <c r="S8" s="31" t="s">
        <v>42</v>
      </c>
      <c r="T8" s="32"/>
      <c r="U8" s="31" t="s">
        <v>43</v>
      </c>
      <c r="V8" s="32"/>
      <c r="W8" s="34"/>
      <c r="X8" s="34"/>
    </row>
    <row r="9" spans="1:24" x14ac:dyDescent="0.15">
      <c r="A9" s="30"/>
      <c r="B9" s="35"/>
      <c r="C9" s="40"/>
      <c r="D9" s="41"/>
      <c r="E9" s="40"/>
      <c r="F9" s="27"/>
      <c r="G9" s="41"/>
      <c r="H9" s="35"/>
      <c r="I9" s="35"/>
      <c r="J9" s="46">
        <v>3000</v>
      </c>
      <c r="K9" s="46"/>
      <c r="L9" s="46"/>
      <c r="M9" s="46">
        <v>1000</v>
      </c>
      <c r="N9" s="46"/>
      <c r="O9" s="46"/>
      <c r="P9" s="66">
        <v>6000</v>
      </c>
      <c r="Q9" s="67"/>
      <c r="R9" s="68"/>
      <c r="S9" s="66">
        <v>6500</v>
      </c>
      <c r="T9" s="68"/>
      <c r="U9" s="70"/>
      <c r="V9" s="71"/>
      <c r="W9" s="35"/>
      <c r="X9" s="35"/>
    </row>
    <row r="10" spans="1:24" ht="18.75" customHeight="1" x14ac:dyDescent="0.15">
      <c r="A10" s="87" t="s">
        <v>27</v>
      </c>
      <c r="B10" s="4">
        <v>1</v>
      </c>
      <c r="C10" s="49" t="s">
        <v>10</v>
      </c>
      <c r="D10" s="51"/>
      <c r="E10" s="89" t="s">
        <v>29</v>
      </c>
      <c r="F10" s="90"/>
      <c r="G10" s="91"/>
      <c r="H10" s="4" t="s">
        <v>12</v>
      </c>
      <c r="I10" s="4"/>
      <c r="J10" s="49" t="s">
        <v>44</v>
      </c>
      <c r="K10" s="50"/>
      <c r="L10" s="51"/>
      <c r="M10" s="49" t="s">
        <v>44</v>
      </c>
      <c r="N10" s="50"/>
      <c r="O10" s="51"/>
      <c r="P10" s="49" t="s">
        <v>44</v>
      </c>
      <c r="Q10" s="50"/>
      <c r="R10" s="51"/>
      <c r="S10" s="49" t="s">
        <v>44</v>
      </c>
      <c r="T10" s="51"/>
      <c r="U10" s="49"/>
      <c r="V10" s="51"/>
      <c r="W10" s="5">
        <f>IF(COUNTA(S10:V10)&gt;=1,6500,"")</f>
        <v>6500</v>
      </c>
      <c r="X10" s="5">
        <f>IF(COUNTA(J10:V10)&gt;=1,(IF(J10="○",3000,0)+IF(M10="○",1000,0)+IF(P10="○",6000,0)+IF(S10="○",6500,0)+IF(U10="○",6500,0)),"")</f>
        <v>16500</v>
      </c>
    </row>
    <row r="11" spans="1:24" ht="18.75" customHeight="1" x14ac:dyDescent="0.15">
      <c r="A11" s="88"/>
      <c r="B11" s="4">
        <v>3</v>
      </c>
      <c r="C11" s="49" t="s">
        <v>11</v>
      </c>
      <c r="D11" s="51"/>
      <c r="E11" s="89" t="s">
        <v>52</v>
      </c>
      <c r="F11" s="90"/>
      <c r="G11" s="91"/>
      <c r="H11" s="4" t="s">
        <v>13</v>
      </c>
      <c r="I11" s="4" t="s">
        <v>14</v>
      </c>
      <c r="J11" s="49" t="s">
        <v>45</v>
      </c>
      <c r="K11" s="50"/>
      <c r="L11" s="51"/>
      <c r="M11" s="49" t="s">
        <v>45</v>
      </c>
      <c r="N11" s="50"/>
      <c r="O11" s="51"/>
      <c r="P11" s="49"/>
      <c r="Q11" s="50"/>
      <c r="R11" s="51"/>
      <c r="S11" s="49" t="s">
        <v>45</v>
      </c>
      <c r="T11" s="51"/>
      <c r="U11" s="49"/>
      <c r="V11" s="51"/>
      <c r="W11" s="6">
        <f>IF(COUNTA(S11:V11)&gt;=1,6500,"")</f>
        <v>6500</v>
      </c>
      <c r="X11" s="6">
        <f>IF(COUNTA(J11:V11)&gt;=1,(IF(J11="○",3000,0)+IF(M11="○",1000,0)+IF(P11="○",6000,0)+IF(S11="○",6500,0)+IF(U11="○",6500,0)),"")</f>
        <v>10500</v>
      </c>
    </row>
    <row r="12" spans="1:24" ht="18.75" customHeight="1" thickBot="1" x14ac:dyDescent="0.2">
      <c r="A12" s="88"/>
      <c r="B12" s="9">
        <v>4</v>
      </c>
      <c r="C12" s="36" t="s">
        <v>19</v>
      </c>
      <c r="D12" s="37"/>
      <c r="E12" s="52" t="s">
        <v>40</v>
      </c>
      <c r="F12" s="53"/>
      <c r="G12" s="54"/>
      <c r="H12" s="9" t="s">
        <v>13</v>
      </c>
      <c r="I12" s="9"/>
      <c r="J12" s="36" t="s">
        <v>44</v>
      </c>
      <c r="K12" s="47"/>
      <c r="L12" s="37"/>
      <c r="M12" s="36"/>
      <c r="N12" s="47"/>
      <c r="O12" s="37"/>
      <c r="P12" s="36"/>
      <c r="Q12" s="47"/>
      <c r="R12" s="37"/>
      <c r="S12" s="36"/>
      <c r="T12" s="37"/>
      <c r="U12" s="36"/>
      <c r="V12" s="37"/>
      <c r="W12" s="11" t="str">
        <f>IF(COUNTA(S12:V12)&gt;=1,6500,"")</f>
        <v/>
      </c>
      <c r="X12" s="11">
        <f>IF(COUNTA(J12:V12)&gt;=1,(IF(J12="○",3000,0)+IF(M12="○",1000,0)+IF(P12="○",6000,0)+IF(S12="○",6500,0)+IF(U12="○",6500,0)),"")</f>
        <v>3000</v>
      </c>
    </row>
    <row r="13" spans="1:24" ht="18.75" customHeight="1" x14ac:dyDescent="0.15">
      <c r="A13" s="10">
        <v>1</v>
      </c>
      <c r="B13" s="21"/>
      <c r="C13" s="55"/>
      <c r="D13" s="56"/>
      <c r="E13" s="57"/>
      <c r="F13" s="58"/>
      <c r="G13" s="59"/>
      <c r="H13" s="22"/>
      <c r="I13" s="22"/>
      <c r="J13" s="55"/>
      <c r="K13" s="60"/>
      <c r="L13" s="56"/>
      <c r="M13" s="55"/>
      <c r="N13" s="60"/>
      <c r="O13" s="56"/>
      <c r="P13" s="55"/>
      <c r="Q13" s="60"/>
      <c r="R13" s="56"/>
      <c r="S13" s="55"/>
      <c r="T13" s="56"/>
      <c r="U13" s="55"/>
      <c r="V13" s="92"/>
      <c r="W13" s="16" t="str">
        <f>IF(COUNTA(S13:V13)&gt;=1,6500,"")</f>
        <v/>
      </c>
      <c r="X13" s="5" t="str">
        <f>IF(COUNTA(J13:V13)&gt;=1,(IF(J13="○",3000,0)+IF(M13="○",1000,0)+IF(P13="○",6000,0)+IF(S13="○",6500,0)+IF(U13="○",6500,0)),"")</f>
        <v/>
      </c>
    </row>
    <row r="14" spans="1:24" ht="18.75" customHeight="1" x14ac:dyDescent="0.15">
      <c r="A14" s="10">
        <v>2</v>
      </c>
      <c r="B14" s="23"/>
      <c r="C14" s="85"/>
      <c r="D14" s="93"/>
      <c r="E14" s="94"/>
      <c r="F14" s="95"/>
      <c r="G14" s="96"/>
      <c r="H14" s="24"/>
      <c r="I14" s="24"/>
      <c r="J14" s="97"/>
      <c r="K14" s="98"/>
      <c r="L14" s="99"/>
      <c r="M14" s="85"/>
      <c r="N14" s="100"/>
      <c r="O14" s="93"/>
      <c r="P14" s="85"/>
      <c r="Q14" s="100"/>
      <c r="R14" s="93"/>
      <c r="S14" s="85"/>
      <c r="T14" s="93"/>
      <c r="U14" s="85"/>
      <c r="V14" s="86"/>
      <c r="W14" s="17" t="str">
        <f t="shared" ref="W14:W32" si="0">IF(COUNTA(S14:V14)&gt;=1,6500,"")</f>
        <v/>
      </c>
      <c r="X14" s="6" t="str">
        <f>IF(COUNTA(J14:V14)&gt;=1,(IF(J14="○",3000,0)+IF(M14="○",1000,0)+IF(P14="○",6000,0)+IF(S14="○",6500,0)+IF(U14="○",6500,0)),"")</f>
        <v/>
      </c>
    </row>
    <row r="15" spans="1:24" ht="18.75" customHeight="1" x14ac:dyDescent="0.15">
      <c r="A15" s="10">
        <v>3</v>
      </c>
      <c r="B15" s="23"/>
      <c r="C15" s="85"/>
      <c r="D15" s="93"/>
      <c r="E15" s="94"/>
      <c r="F15" s="95"/>
      <c r="G15" s="96"/>
      <c r="H15" s="24"/>
      <c r="I15" s="24"/>
      <c r="J15" s="97"/>
      <c r="K15" s="98"/>
      <c r="L15" s="99"/>
      <c r="M15" s="97"/>
      <c r="N15" s="98"/>
      <c r="O15" s="99"/>
      <c r="P15" s="85"/>
      <c r="Q15" s="100"/>
      <c r="R15" s="93"/>
      <c r="S15" s="85"/>
      <c r="T15" s="93"/>
      <c r="U15" s="85"/>
      <c r="V15" s="86"/>
      <c r="W15" s="17" t="str">
        <f t="shared" si="0"/>
        <v/>
      </c>
      <c r="X15" s="6" t="str">
        <f t="shared" ref="X15:X32" si="1">IF(COUNTA(J15:V15)&gt;=1,(IF(J15="○",3000,0)+IF(M15="○",1000,0)+IF(P15="○",6000,0)+IF(S15="○",6500,0)+IF(U15="○",6500,0)),"")</f>
        <v/>
      </c>
    </row>
    <row r="16" spans="1:24" ht="18.75" customHeight="1" x14ac:dyDescent="0.15">
      <c r="A16" s="10">
        <v>4</v>
      </c>
      <c r="B16" s="23"/>
      <c r="C16" s="85"/>
      <c r="D16" s="93"/>
      <c r="E16" s="94"/>
      <c r="F16" s="95"/>
      <c r="G16" s="96"/>
      <c r="H16" s="24"/>
      <c r="I16" s="24"/>
      <c r="J16" s="97"/>
      <c r="K16" s="98"/>
      <c r="L16" s="99"/>
      <c r="M16" s="97"/>
      <c r="N16" s="98"/>
      <c r="O16" s="99"/>
      <c r="P16" s="85"/>
      <c r="Q16" s="100"/>
      <c r="R16" s="93"/>
      <c r="S16" s="85"/>
      <c r="T16" s="93"/>
      <c r="U16" s="85"/>
      <c r="V16" s="86"/>
      <c r="W16" s="17" t="str">
        <f t="shared" si="0"/>
        <v/>
      </c>
      <c r="X16" s="6" t="str">
        <f t="shared" si="1"/>
        <v/>
      </c>
    </row>
    <row r="17" spans="1:24" ht="18.75" customHeight="1" x14ac:dyDescent="0.15">
      <c r="A17" s="10">
        <v>5</v>
      </c>
      <c r="B17" s="23"/>
      <c r="C17" s="85"/>
      <c r="D17" s="93"/>
      <c r="E17" s="94"/>
      <c r="F17" s="95"/>
      <c r="G17" s="96"/>
      <c r="H17" s="24"/>
      <c r="I17" s="24"/>
      <c r="J17" s="97"/>
      <c r="K17" s="98"/>
      <c r="L17" s="99"/>
      <c r="M17" s="85"/>
      <c r="N17" s="100"/>
      <c r="O17" s="93"/>
      <c r="P17" s="85"/>
      <c r="Q17" s="100"/>
      <c r="R17" s="93"/>
      <c r="S17" s="85"/>
      <c r="T17" s="93"/>
      <c r="U17" s="85"/>
      <c r="V17" s="86"/>
      <c r="W17" s="17" t="str">
        <f t="shared" si="0"/>
        <v/>
      </c>
      <c r="X17" s="6" t="str">
        <f t="shared" si="1"/>
        <v/>
      </c>
    </row>
    <row r="18" spans="1:24" ht="18.75" customHeight="1" x14ac:dyDescent="0.15">
      <c r="A18" s="10">
        <v>6</v>
      </c>
      <c r="B18" s="23"/>
      <c r="C18" s="85"/>
      <c r="D18" s="93"/>
      <c r="E18" s="94"/>
      <c r="F18" s="95"/>
      <c r="G18" s="96"/>
      <c r="H18" s="24"/>
      <c r="I18" s="24"/>
      <c r="J18" s="97"/>
      <c r="K18" s="98"/>
      <c r="L18" s="99"/>
      <c r="M18" s="85"/>
      <c r="N18" s="100"/>
      <c r="O18" s="93"/>
      <c r="P18" s="85"/>
      <c r="Q18" s="100"/>
      <c r="R18" s="93"/>
      <c r="S18" s="85"/>
      <c r="T18" s="93"/>
      <c r="U18" s="85"/>
      <c r="V18" s="86"/>
      <c r="W18" s="17" t="str">
        <f t="shared" si="0"/>
        <v/>
      </c>
      <c r="X18" s="6" t="str">
        <f t="shared" si="1"/>
        <v/>
      </c>
    </row>
    <row r="19" spans="1:24" ht="18.75" customHeight="1" x14ac:dyDescent="0.15">
      <c r="A19" s="10">
        <v>7</v>
      </c>
      <c r="B19" s="23"/>
      <c r="C19" s="85"/>
      <c r="D19" s="93"/>
      <c r="E19" s="94"/>
      <c r="F19" s="95"/>
      <c r="G19" s="96"/>
      <c r="H19" s="24"/>
      <c r="I19" s="24"/>
      <c r="J19" s="97"/>
      <c r="K19" s="98"/>
      <c r="L19" s="99"/>
      <c r="M19" s="97"/>
      <c r="N19" s="98"/>
      <c r="O19" s="99"/>
      <c r="P19" s="85"/>
      <c r="Q19" s="100"/>
      <c r="R19" s="93"/>
      <c r="S19" s="85"/>
      <c r="T19" s="93"/>
      <c r="U19" s="85"/>
      <c r="V19" s="86"/>
      <c r="W19" s="17" t="str">
        <f t="shared" si="0"/>
        <v/>
      </c>
      <c r="X19" s="6" t="str">
        <f t="shared" si="1"/>
        <v/>
      </c>
    </row>
    <row r="20" spans="1:24" ht="18.75" customHeight="1" x14ac:dyDescent="0.15">
      <c r="A20" s="10">
        <v>8</v>
      </c>
      <c r="B20" s="23"/>
      <c r="C20" s="85"/>
      <c r="D20" s="93"/>
      <c r="E20" s="94"/>
      <c r="F20" s="95"/>
      <c r="G20" s="96"/>
      <c r="H20" s="24"/>
      <c r="I20" s="24"/>
      <c r="J20" s="97"/>
      <c r="K20" s="98"/>
      <c r="L20" s="99"/>
      <c r="M20" s="97"/>
      <c r="N20" s="98"/>
      <c r="O20" s="99"/>
      <c r="P20" s="85"/>
      <c r="Q20" s="100"/>
      <c r="R20" s="93"/>
      <c r="S20" s="85"/>
      <c r="T20" s="93"/>
      <c r="U20" s="85"/>
      <c r="V20" s="86"/>
      <c r="W20" s="17" t="str">
        <f t="shared" si="0"/>
        <v/>
      </c>
      <c r="X20" s="6" t="str">
        <f t="shared" si="1"/>
        <v/>
      </c>
    </row>
    <row r="21" spans="1:24" ht="18.75" customHeight="1" x14ac:dyDescent="0.15">
      <c r="A21" s="10">
        <v>9</v>
      </c>
      <c r="B21" s="23"/>
      <c r="C21" s="85"/>
      <c r="D21" s="93"/>
      <c r="E21" s="94"/>
      <c r="F21" s="95"/>
      <c r="G21" s="96"/>
      <c r="H21" s="24"/>
      <c r="I21" s="24"/>
      <c r="J21" s="97"/>
      <c r="K21" s="98"/>
      <c r="L21" s="99"/>
      <c r="M21" s="85"/>
      <c r="N21" s="100"/>
      <c r="O21" s="93"/>
      <c r="P21" s="85"/>
      <c r="Q21" s="100"/>
      <c r="R21" s="93"/>
      <c r="S21" s="85"/>
      <c r="T21" s="93"/>
      <c r="U21" s="85"/>
      <c r="V21" s="86"/>
      <c r="W21" s="17" t="str">
        <f t="shared" si="0"/>
        <v/>
      </c>
      <c r="X21" s="6" t="str">
        <f t="shared" si="1"/>
        <v/>
      </c>
    </row>
    <row r="22" spans="1:24" ht="18.75" customHeight="1" x14ac:dyDescent="0.15">
      <c r="A22" s="10">
        <v>10</v>
      </c>
      <c r="B22" s="23"/>
      <c r="C22" s="85"/>
      <c r="D22" s="93"/>
      <c r="E22" s="94"/>
      <c r="F22" s="95"/>
      <c r="G22" s="96"/>
      <c r="H22" s="24"/>
      <c r="I22" s="24"/>
      <c r="J22" s="97"/>
      <c r="K22" s="98"/>
      <c r="L22" s="99"/>
      <c r="M22" s="85"/>
      <c r="N22" s="100"/>
      <c r="O22" s="93"/>
      <c r="P22" s="85"/>
      <c r="Q22" s="100"/>
      <c r="R22" s="93"/>
      <c r="S22" s="85"/>
      <c r="T22" s="93"/>
      <c r="U22" s="85"/>
      <c r="V22" s="86"/>
      <c r="W22" s="17" t="str">
        <f t="shared" si="0"/>
        <v/>
      </c>
      <c r="X22" s="6" t="str">
        <f t="shared" si="1"/>
        <v/>
      </c>
    </row>
    <row r="23" spans="1:24" ht="18.75" customHeight="1" x14ac:dyDescent="0.15">
      <c r="A23" s="10">
        <v>11</v>
      </c>
      <c r="B23" s="23"/>
      <c r="C23" s="85"/>
      <c r="D23" s="93"/>
      <c r="E23" s="94"/>
      <c r="F23" s="95"/>
      <c r="G23" s="96"/>
      <c r="H23" s="24"/>
      <c r="I23" s="24"/>
      <c r="J23" s="97"/>
      <c r="K23" s="98"/>
      <c r="L23" s="99"/>
      <c r="M23" s="85"/>
      <c r="N23" s="100"/>
      <c r="O23" s="93"/>
      <c r="P23" s="85"/>
      <c r="Q23" s="100"/>
      <c r="R23" s="93"/>
      <c r="S23" s="85"/>
      <c r="T23" s="93"/>
      <c r="U23" s="85"/>
      <c r="V23" s="86"/>
      <c r="W23" s="17" t="str">
        <f t="shared" si="0"/>
        <v/>
      </c>
      <c r="X23" s="6" t="str">
        <f t="shared" si="1"/>
        <v/>
      </c>
    </row>
    <row r="24" spans="1:24" ht="18.75" customHeight="1" x14ac:dyDescent="0.15">
      <c r="A24" s="10">
        <v>12</v>
      </c>
      <c r="B24" s="23"/>
      <c r="C24" s="85"/>
      <c r="D24" s="93"/>
      <c r="E24" s="94"/>
      <c r="F24" s="95"/>
      <c r="G24" s="96"/>
      <c r="H24" s="24"/>
      <c r="I24" s="24"/>
      <c r="J24" s="97"/>
      <c r="K24" s="98"/>
      <c r="L24" s="99"/>
      <c r="M24" s="85"/>
      <c r="N24" s="100"/>
      <c r="O24" s="93"/>
      <c r="P24" s="85"/>
      <c r="Q24" s="100"/>
      <c r="R24" s="93"/>
      <c r="S24" s="85"/>
      <c r="T24" s="93"/>
      <c r="U24" s="85"/>
      <c r="V24" s="86"/>
      <c r="W24" s="17" t="str">
        <f t="shared" si="0"/>
        <v/>
      </c>
      <c r="X24" s="6" t="str">
        <f t="shared" si="1"/>
        <v/>
      </c>
    </row>
    <row r="25" spans="1:24" ht="18.75" customHeight="1" x14ac:dyDescent="0.15">
      <c r="A25" s="10">
        <v>13</v>
      </c>
      <c r="B25" s="23"/>
      <c r="C25" s="85"/>
      <c r="D25" s="93"/>
      <c r="E25" s="94"/>
      <c r="F25" s="95"/>
      <c r="G25" s="96"/>
      <c r="H25" s="24"/>
      <c r="I25" s="24"/>
      <c r="J25" s="97"/>
      <c r="K25" s="98"/>
      <c r="L25" s="99"/>
      <c r="M25" s="85"/>
      <c r="N25" s="100"/>
      <c r="O25" s="93"/>
      <c r="P25" s="85"/>
      <c r="Q25" s="100"/>
      <c r="R25" s="93"/>
      <c r="S25" s="85"/>
      <c r="T25" s="93"/>
      <c r="U25" s="85"/>
      <c r="V25" s="86"/>
      <c r="W25" s="17" t="str">
        <f t="shared" si="0"/>
        <v/>
      </c>
      <c r="X25" s="6" t="str">
        <f t="shared" si="1"/>
        <v/>
      </c>
    </row>
    <row r="26" spans="1:24" ht="18.75" customHeight="1" x14ac:dyDescent="0.15">
      <c r="A26" s="10">
        <v>14</v>
      </c>
      <c r="B26" s="23"/>
      <c r="C26" s="85"/>
      <c r="D26" s="93"/>
      <c r="E26" s="94"/>
      <c r="F26" s="95"/>
      <c r="G26" s="96"/>
      <c r="H26" s="24"/>
      <c r="I26" s="24"/>
      <c r="J26" s="97"/>
      <c r="K26" s="98"/>
      <c r="L26" s="99"/>
      <c r="M26" s="85"/>
      <c r="N26" s="100"/>
      <c r="O26" s="93"/>
      <c r="P26" s="85"/>
      <c r="Q26" s="100"/>
      <c r="R26" s="93"/>
      <c r="S26" s="85"/>
      <c r="T26" s="93"/>
      <c r="U26" s="85"/>
      <c r="V26" s="86"/>
      <c r="W26" s="17" t="str">
        <f t="shared" si="0"/>
        <v/>
      </c>
      <c r="X26" s="6" t="str">
        <f t="shared" si="1"/>
        <v/>
      </c>
    </row>
    <row r="27" spans="1:24" ht="18.75" customHeight="1" x14ac:dyDescent="0.15">
      <c r="A27" s="10">
        <v>15</v>
      </c>
      <c r="B27" s="23"/>
      <c r="C27" s="85"/>
      <c r="D27" s="93"/>
      <c r="E27" s="94"/>
      <c r="F27" s="95"/>
      <c r="G27" s="96"/>
      <c r="H27" s="24"/>
      <c r="I27" s="24"/>
      <c r="J27" s="97"/>
      <c r="K27" s="98"/>
      <c r="L27" s="99"/>
      <c r="M27" s="85"/>
      <c r="N27" s="100"/>
      <c r="O27" s="93"/>
      <c r="P27" s="85"/>
      <c r="Q27" s="100"/>
      <c r="R27" s="93"/>
      <c r="S27" s="85"/>
      <c r="T27" s="93"/>
      <c r="U27" s="85"/>
      <c r="V27" s="86"/>
      <c r="W27" s="17" t="str">
        <f t="shared" si="0"/>
        <v/>
      </c>
      <c r="X27" s="6" t="str">
        <f t="shared" si="1"/>
        <v/>
      </c>
    </row>
    <row r="28" spans="1:24" ht="18.75" customHeight="1" x14ac:dyDescent="0.15">
      <c r="A28" s="10">
        <v>16</v>
      </c>
      <c r="B28" s="23"/>
      <c r="C28" s="85"/>
      <c r="D28" s="93"/>
      <c r="E28" s="94"/>
      <c r="F28" s="95"/>
      <c r="G28" s="96"/>
      <c r="H28" s="24"/>
      <c r="I28" s="24"/>
      <c r="J28" s="97"/>
      <c r="K28" s="98"/>
      <c r="L28" s="99"/>
      <c r="M28" s="85"/>
      <c r="N28" s="100"/>
      <c r="O28" s="93"/>
      <c r="P28" s="85"/>
      <c r="Q28" s="100"/>
      <c r="R28" s="93"/>
      <c r="S28" s="85"/>
      <c r="T28" s="93"/>
      <c r="U28" s="85"/>
      <c r="V28" s="86"/>
      <c r="W28" s="17" t="str">
        <f t="shared" si="0"/>
        <v/>
      </c>
      <c r="X28" s="6" t="str">
        <f t="shared" si="1"/>
        <v/>
      </c>
    </row>
    <row r="29" spans="1:24" ht="18.75" customHeight="1" x14ac:dyDescent="0.15">
      <c r="A29" s="10">
        <v>17</v>
      </c>
      <c r="B29" s="23"/>
      <c r="C29" s="85"/>
      <c r="D29" s="93"/>
      <c r="E29" s="94"/>
      <c r="F29" s="95"/>
      <c r="G29" s="96"/>
      <c r="H29" s="24"/>
      <c r="I29" s="24"/>
      <c r="J29" s="97"/>
      <c r="K29" s="98"/>
      <c r="L29" s="99"/>
      <c r="M29" s="85"/>
      <c r="N29" s="100"/>
      <c r="O29" s="93"/>
      <c r="P29" s="85"/>
      <c r="Q29" s="100"/>
      <c r="R29" s="93"/>
      <c r="S29" s="85"/>
      <c r="T29" s="93"/>
      <c r="U29" s="85"/>
      <c r="V29" s="86"/>
      <c r="W29" s="17" t="str">
        <f t="shared" si="0"/>
        <v/>
      </c>
      <c r="X29" s="6" t="str">
        <f t="shared" si="1"/>
        <v/>
      </c>
    </row>
    <row r="30" spans="1:24" ht="18.75" customHeight="1" x14ac:dyDescent="0.15">
      <c r="A30" s="10">
        <v>18</v>
      </c>
      <c r="B30" s="23"/>
      <c r="C30" s="85"/>
      <c r="D30" s="93"/>
      <c r="E30" s="94"/>
      <c r="F30" s="95"/>
      <c r="G30" s="96"/>
      <c r="H30" s="24"/>
      <c r="I30" s="24"/>
      <c r="J30" s="97"/>
      <c r="K30" s="98"/>
      <c r="L30" s="99"/>
      <c r="M30" s="85"/>
      <c r="N30" s="100"/>
      <c r="O30" s="93"/>
      <c r="P30" s="85"/>
      <c r="Q30" s="100"/>
      <c r="R30" s="93"/>
      <c r="S30" s="85"/>
      <c r="T30" s="93"/>
      <c r="U30" s="85"/>
      <c r="V30" s="86"/>
      <c r="W30" s="17" t="str">
        <f t="shared" si="0"/>
        <v/>
      </c>
      <c r="X30" s="6" t="str">
        <f t="shared" si="1"/>
        <v/>
      </c>
    </row>
    <row r="31" spans="1:24" ht="18.75" customHeight="1" x14ac:dyDescent="0.15">
      <c r="A31" s="10">
        <v>19</v>
      </c>
      <c r="B31" s="23"/>
      <c r="C31" s="85"/>
      <c r="D31" s="93"/>
      <c r="E31" s="94"/>
      <c r="F31" s="95"/>
      <c r="G31" s="96"/>
      <c r="H31" s="24"/>
      <c r="I31" s="24"/>
      <c r="J31" s="97"/>
      <c r="K31" s="98"/>
      <c r="L31" s="99"/>
      <c r="M31" s="85"/>
      <c r="N31" s="100"/>
      <c r="O31" s="93"/>
      <c r="P31" s="85"/>
      <c r="Q31" s="100"/>
      <c r="R31" s="93"/>
      <c r="S31" s="85"/>
      <c r="T31" s="93"/>
      <c r="U31" s="85"/>
      <c r="V31" s="86"/>
      <c r="W31" s="17" t="str">
        <f t="shared" si="0"/>
        <v/>
      </c>
      <c r="X31" s="6" t="str">
        <f t="shared" si="1"/>
        <v/>
      </c>
    </row>
    <row r="32" spans="1:24" ht="18.75" customHeight="1" thickBot="1" x14ac:dyDescent="0.2">
      <c r="A32" s="10">
        <v>20</v>
      </c>
      <c r="B32" s="25"/>
      <c r="C32" s="101"/>
      <c r="D32" s="102"/>
      <c r="E32" s="103"/>
      <c r="F32" s="104"/>
      <c r="G32" s="105"/>
      <c r="H32" s="26"/>
      <c r="I32" s="26"/>
      <c r="J32" s="101"/>
      <c r="K32" s="106"/>
      <c r="L32" s="102"/>
      <c r="M32" s="101"/>
      <c r="N32" s="106"/>
      <c r="O32" s="102"/>
      <c r="P32" s="101"/>
      <c r="Q32" s="106"/>
      <c r="R32" s="102"/>
      <c r="S32" s="101"/>
      <c r="T32" s="102"/>
      <c r="U32" s="101"/>
      <c r="V32" s="109"/>
      <c r="W32" s="17" t="str">
        <f t="shared" si="0"/>
        <v/>
      </c>
      <c r="X32" s="6" t="str">
        <f t="shared" si="1"/>
        <v/>
      </c>
    </row>
    <row r="33" spans="1:24" ht="14.25" customHeight="1" x14ac:dyDescent="0.15">
      <c r="A33" s="110" t="s">
        <v>36</v>
      </c>
      <c r="B33" s="113" t="s">
        <v>22</v>
      </c>
      <c r="C33" s="113"/>
      <c r="D33" s="113"/>
      <c r="E33" s="113"/>
      <c r="F33" s="113"/>
      <c r="G33" s="113"/>
      <c r="H33" s="113"/>
      <c r="I33" s="113"/>
      <c r="J33" s="114" t="s">
        <v>23</v>
      </c>
      <c r="K33" s="116">
        <f>COUNTA($J$13:$L$32)</f>
        <v>0</v>
      </c>
      <c r="L33" s="118" t="s">
        <v>26</v>
      </c>
      <c r="M33" s="114" t="s">
        <v>23</v>
      </c>
      <c r="N33" s="116">
        <f>COUNTA($M$13:$O$32)</f>
        <v>0</v>
      </c>
      <c r="O33" s="118" t="s">
        <v>26</v>
      </c>
      <c r="P33" s="114" t="s">
        <v>23</v>
      </c>
      <c r="Q33" s="116">
        <f>COUNTA($P$13:$R$32)</f>
        <v>0</v>
      </c>
      <c r="R33" s="118" t="s">
        <v>26</v>
      </c>
      <c r="S33" s="113" t="s">
        <v>25</v>
      </c>
      <c r="T33" s="113"/>
      <c r="U33" s="113" t="s">
        <v>25</v>
      </c>
      <c r="V33" s="113"/>
      <c r="W33" s="12" t="s">
        <v>24</v>
      </c>
      <c r="X33" s="107" t="s">
        <v>31</v>
      </c>
    </row>
    <row r="34" spans="1:24" ht="15.75" customHeight="1" x14ac:dyDescent="0.15">
      <c r="A34" s="111"/>
      <c r="B34" s="7" t="s">
        <v>0</v>
      </c>
      <c r="C34" s="7">
        <v>1</v>
      </c>
      <c r="D34" s="7">
        <v>2</v>
      </c>
      <c r="E34" s="7">
        <v>3</v>
      </c>
      <c r="F34" s="7">
        <v>4</v>
      </c>
      <c r="G34" s="115" t="s">
        <v>30</v>
      </c>
      <c r="H34" s="127"/>
      <c r="I34" s="119"/>
      <c r="J34" s="115"/>
      <c r="K34" s="117"/>
      <c r="L34" s="119"/>
      <c r="M34" s="115"/>
      <c r="N34" s="117"/>
      <c r="O34" s="119"/>
      <c r="P34" s="115"/>
      <c r="Q34" s="117"/>
      <c r="R34" s="119"/>
      <c r="S34" s="126"/>
      <c r="T34" s="126"/>
      <c r="U34" s="126"/>
      <c r="V34" s="126"/>
      <c r="W34" s="8" t="s">
        <v>28</v>
      </c>
      <c r="X34" s="108"/>
    </row>
    <row r="35" spans="1:24" ht="21" customHeight="1" x14ac:dyDescent="0.15">
      <c r="A35" s="112"/>
      <c r="B35" s="13" t="s">
        <v>35</v>
      </c>
      <c r="C35" s="13">
        <f>COUNTIF($B$13:$B$32,1)</f>
        <v>0</v>
      </c>
      <c r="D35" s="13">
        <f>COUNTIF($B$13:$B$32,2)</f>
        <v>0</v>
      </c>
      <c r="E35" s="13">
        <f>COUNTIF($B$13:$B$32,3)</f>
        <v>0</v>
      </c>
      <c r="F35" s="13">
        <f>COUNTIF($B$13:$B$32,4)</f>
        <v>0</v>
      </c>
      <c r="G35" s="128">
        <f>SUM($C$35:$F$35)</f>
        <v>0</v>
      </c>
      <c r="H35" s="129"/>
      <c r="I35" s="130"/>
      <c r="J35" s="120">
        <f>3000*$K$33</f>
        <v>0</v>
      </c>
      <c r="K35" s="121"/>
      <c r="L35" s="122"/>
      <c r="M35" s="123">
        <f>1000*$N$33</f>
        <v>0</v>
      </c>
      <c r="N35" s="123"/>
      <c r="O35" s="123"/>
      <c r="P35" s="123">
        <f>6000*$Q$33</f>
        <v>0</v>
      </c>
      <c r="Q35" s="123"/>
      <c r="R35" s="123"/>
      <c r="S35" s="124">
        <f>COUNTA($S$13:$T$32)</f>
        <v>0</v>
      </c>
      <c r="T35" s="125" t="s">
        <v>39</v>
      </c>
      <c r="U35" s="124">
        <f>COUNTA($U$13:$V$32)</f>
        <v>0</v>
      </c>
      <c r="V35" s="125" t="s">
        <v>39</v>
      </c>
      <c r="W35" s="14">
        <f>SUM($W$13:$W$32)</f>
        <v>0</v>
      </c>
      <c r="X35" s="15">
        <f>SUM($X$13:$X$32)</f>
        <v>0</v>
      </c>
    </row>
    <row r="37" spans="1:24" ht="15.75" customHeight="1" x14ac:dyDescent="0.15">
      <c r="A37" s="132" t="s">
        <v>20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</row>
    <row r="38" spans="1:24" ht="15.75" customHeight="1" x14ac:dyDescent="0.15">
      <c r="A38" s="132" t="s">
        <v>46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</row>
    <row r="39" spans="1:24" ht="28.5" customHeight="1" x14ac:dyDescent="0.15">
      <c r="A39" s="131" t="s">
        <v>33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</row>
    <row r="40" spans="1:24" ht="15.75" customHeight="1" x14ac:dyDescent="0.15">
      <c r="A40" s="132" t="s">
        <v>34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</row>
    <row r="41" spans="1:24" ht="15.75" customHeight="1" x14ac:dyDescent="0.15">
      <c r="A41" s="132" t="s">
        <v>37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</row>
    <row r="42" spans="1:24" ht="15.75" customHeight="1" x14ac:dyDescent="0.15">
      <c r="A42" s="132" t="s">
        <v>50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</row>
    <row r="43" spans="1:24" ht="15.75" customHeight="1" x14ac:dyDescent="0.15">
      <c r="A43" s="131" t="s">
        <v>38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</row>
  </sheetData>
  <mergeCells count="220">
    <mergeCell ref="U33:V34"/>
    <mergeCell ref="P33:P34"/>
    <mergeCell ref="G34:I34"/>
    <mergeCell ref="G35:I35"/>
    <mergeCell ref="A43:X43"/>
    <mergeCell ref="A37:X37"/>
    <mergeCell ref="A38:X38"/>
    <mergeCell ref="A39:X39"/>
    <mergeCell ref="A40:X40"/>
    <mergeCell ref="A41:X41"/>
    <mergeCell ref="A42:X42"/>
    <mergeCell ref="C32:D32"/>
    <mergeCell ref="E32:G32"/>
    <mergeCell ref="J32:L32"/>
    <mergeCell ref="M32:O32"/>
    <mergeCell ref="P32:R32"/>
    <mergeCell ref="S32:T32"/>
    <mergeCell ref="X33:X34"/>
    <mergeCell ref="U32:V32"/>
    <mergeCell ref="A33:A35"/>
    <mergeCell ref="B33:I33"/>
    <mergeCell ref="J33:J34"/>
    <mergeCell ref="K33:K34"/>
    <mergeCell ref="L33:L34"/>
    <mergeCell ref="M33:M34"/>
    <mergeCell ref="N33:N34"/>
    <mergeCell ref="O33:O34"/>
    <mergeCell ref="J35:L35"/>
    <mergeCell ref="M35:O35"/>
    <mergeCell ref="P35:R35"/>
    <mergeCell ref="S35:T35"/>
    <mergeCell ref="U35:V35"/>
    <mergeCell ref="Q33:Q34"/>
    <mergeCell ref="R33:R34"/>
    <mergeCell ref="S33:T34"/>
    <mergeCell ref="C31:D31"/>
    <mergeCell ref="E31:G31"/>
    <mergeCell ref="J31:L31"/>
    <mergeCell ref="M31:O31"/>
    <mergeCell ref="P31:R31"/>
    <mergeCell ref="S31:T31"/>
    <mergeCell ref="U31:V31"/>
    <mergeCell ref="C30:D30"/>
    <mergeCell ref="E30:G30"/>
    <mergeCell ref="S29:T29"/>
    <mergeCell ref="U29:V29"/>
    <mergeCell ref="C28:D28"/>
    <mergeCell ref="E28:G28"/>
    <mergeCell ref="J28:L28"/>
    <mergeCell ref="M28:O28"/>
    <mergeCell ref="P28:R28"/>
    <mergeCell ref="S28:T28"/>
    <mergeCell ref="J30:L30"/>
    <mergeCell ref="M30:O30"/>
    <mergeCell ref="P30:R30"/>
    <mergeCell ref="S30:T30"/>
    <mergeCell ref="U28:V28"/>
    <mergeCell ref="C29:D29"/>
    <mergeCell ref="E29:G29"/>
    <mergeCell ref="J29:L29"/>
    <mergeCell ref="M29:O29"/>
    <mergeCell ref="P29:R29"/>
    <mergeCell ref="U30:V30"/>
    <mergeCell ref="C27:D27"/>
    <mergeCell ref="E27:G27"/>
    <mergeCell ref="J27:L27"/>
    <mergeCell ref="M27:O27"/>
    <mergeCell ref="P27:R27"/>
    <mergeCell ref="S27:T27"/>
    <mergeCell ref="U27:V27"/>
    <mergeCell ref="C26:D26"/>
    <mergeCell ref="E26:G26"/>
    <mergeCell ref="S25:T25"/>
    <mergeCell ref="U25:V25"/>
    <mergeCell ref="C24:D24"/>
    <mergeCell ref="E24:G24"/>
    <mergeCell ref="J24:L24"/>
    <mergeCell ref="M24:O24"/>
    <mergeCell ref="P24:R24"/>
    <mergeCell ref="S24:T24"/>
    <mergeCell ref="J26:L26"/>
    <mergeCell ref="M26:O26"/>
    <mergeCell ref="P26:R26"/>
    <mergeCell ref="S26:T26"/>
    <mergeCell ref="U24:V24"/>
    <mergeCell ref="C25:D25"/>
    <mergeCell ref="E25:G25"/>
    <mergeCell ref="J25:L25"/>
    <mergeCell ref="M25:O25"/>
    <mergeCell ref="P25:R25"/>
    <mergeCell ref="U26:V26"/>
    <mergeCell ref="C23:D23"/>
    <mergeCell ref="E23:G23"/>
    <mergeCell ref="J23:L23"/>
    <mergeCell ref="M23:O23"/>
    <mergeCell ref="P23:R23"/>
    <mergeCell ref="S23:T23"/>
    <mergeCell ref="U23:V23"/>
    <mergeCell ref="C22:D22"/>
    <mergeCell ref="E22:G22"/>
    <mergeCell ref="S21:T21"/>
    <mergeCell ref="U21:V21"/>
    <mergeCell ref="C20:D20"/>
    <mergeCell ref="E20:G20"/>
    <mergeCell ref="J20:L20"/>
    <mergeCell ref="M20:O20"/>
    <mergeCell ref="P20:R20"/>
    <mergeCell ref="S20:T20"/>
    <mergeCell ref="J22:L22"/>
    <mergeCell ref="M22:O22"/>
    <mergeCell ref="P22:R22"/>
    <mergeCell ref="S22:T22"/>
    <mergeCell ref="U20:V20"/>
    <mergeCell ref="C21:D21"/>
    <mergeCell ref="E21:G21"/>
    <mergeCell ref="J21:L21"/>
    <mergeCell ref="M21:O21"/>
    <mergeCell ref="P21:R21"/>
    <mergeCell ref="U22:V22"/>
    <mergeCell ref="C19:D19"/>
    <mergeCell ref="E19:G19"/>
    <mergeCell ref="J19:L19"/>
    <mergeCell ref="M19:O19"/>
    <mergeCell ref="P19:R19"/>
    <mergeCell ref="S19:T19"/>
    <mergeCell ref="U19:V19"/>
    <mergeCell ref="C18:D18"/>
    <mergeCell ref="E18:G18"/>
    <mergeCell ref="S17:T17"/>
    <mergeCell ref="U17:V17"/>
    <mergeCell ref="C16:D16"/>
    <mergeCell ref="E16:G16"/>
    <mergeCell ref="J16:L16"/>
    <mergeCell ref="M16:O16"/>
    <mergeCell ref="P16:R16"/>
    <mergeCell ref="S16:T16"/>
    <mergeCell ref="J18:L18"/>
    <mergeCell ref="M18:O18"/>
    <mergeCell ref="P18:R18"/>
    <mergeCell ref="S18:T18"/>
    <mergeCell ref="U16:V16"/>
    <mergeCell ref="C17:D17"/>
    <mergeCell ref="E17:G17"/>
    <mergeCell ref="J17:L17"/>
    <mergeCell ref="M17:O17"/>
    <mergeCell ref="P17:R17"/>
    <mergeCell ref="U18:V18"/>
    <mergeCell ref="C15:D15"/>
    <mergeCell ref="E15:G15"/>
    <mergeCell ref="J15:L15"/>
    <mergeCell ref="M15:O15"/>
    <mergeCell ref="P15:R15"/>
    <mergeCell ref="S15:T15"/>
    <mergeCell ref="U15:V15"/>
    <mergeCell ref="C14:D14"/>
    <mergeCell ref="E14:G14"/>
    <mergeCell ref="J14:L14"/>
    <mergeCell ref="M14:O14"/>
    <mergeCell ref="P14:R14"/>
    <mergeCell ref="S14:T14"/>
    <mergeCell ref="S11:T11"/>
    <mergeCell ref="U11:V11"/>
    <mergeCell ref="P12:R12"/>
    <mergeCell ref="S12:T12"/>
    <mergeCell ref="U12:V12"/>
    <mergeCell ref="P13:R13"/>
    <mergeCell ref="U14:V14"/>
    <mergeCell ref="A10:A12"/>
    <mergeCell ref="C10:D10"/>
    <mergeCell ref="E10:G10"/>
    <mergeCell ref="J10:L10"/>
    <mergeCell ref="C12:D12"/>
    <mergeCell ref="J12:L12"/>
    <mergeCell ref="S13:T13"/>
    <mergeCell ref="U13:V13"/>
    <mergeCell ref="M12:O12"/>
    <mergeCell ref="S10:T10"/>
    <mergeCell ref="U10:V10"/>
    <mergeCell ref="M11:O11"/>
    <mergeCell ref="P11:R11"/>
    <mergeCell ref="C11:D11"/>
    <mergeCell ref="E11:G11"/>
    <mergeCell ref="J11:L11"/>
    <mergeCell ref="M10:O10"/>
    <mergeCell ref="P10:R10"/>
    <mergeCell ref="E12:G12"/>
    <mergeCell ref="C13:D13"/>
    <mergeCell ref="E13:G13"/>
    <mergeCell ref="J13:L13"/>
    <mergeCell ref="M13:O13"/>
    <mergeCell ref="A1:X1"/>
    <mergeCell ref="A2:X2"/>
    <mergeCell ref="A4:I4"/>
    <mergeCell ref="J4:U4"/>
    <mergeCell ref="P9:R9"/>
    <mergeCell ref="S9:T9"/>
    <mergeCell ref="X7:X9"/>
    <mergeCell ref="V4:X4"/>
    <mergeCell ref="J7:L8"/>
    <mergeCell ref="H7:H9"/>
    <mergeCell ref="S8:T8"/>
    <mergeCell ref="U9:V9"/>
    <mergeCell ref="A5:I5"/>
    <mergeCell ref="K5:N5"/>
    <mergeCell ref="P5:U5"/>
    <mergeCell ref="V5:X5"/>
    <mergeCell ref="M9:O9"/>
    <mergeCell ref="P8:R8"/>
    <mergeCell ref="A6:X6"/>
    <mergeCell ref="A7:A9"/>
    <mergeCell ref="U8:V8"/>
    <mergeCell ref="B7:B9"/>
    <mergeCell ref="C7:D9"/>
    <mergeCell ref="I7:I9"/>
    <mergeCell ref="W7:W9"/>
    <mergeCell ref="M7:O8"/>
    <mergeCell ref="P7:R7"/>
    <mergeCell ref="J9:L9"/>
    <mergeCell ref="S7:V7"/>
    <mergeCell ref="E7:G9"/>
  </mergeCells>
  <phoneticPr fontId="1"/>
  <dataValidations count="7">
    <dataValidation imeMode="off" operator="equal" allowBlank="1" showInputMessage="1" showErrorMessage="1" sqref="W10:W32"/>
    <dataValidation type="whole" imeMode="off" allowBlank="1" showInputMessage="1" showErrorMessage="1" errorTitle="参加部会の番号入力" error="1～5　の番号を入力してください。" sqref="B13:B32">
      <formula1>1</formula1>
      <formula2>5</formula2>
    </dataValidation>
    <dataValidation type="list" imeMode="on" allowBlank="1" showInputMessage="1" showErrorMessage="1" errorTitle="部会担当" error="「発表」「記録」「司会」「運営」を入力するか、空欄のままにしてください。" sqref="I13:I32">
      <formula1>"発表,記録,司会,運営"</formula1>
    </dataValidation>
    <dataValidation imeMode="on" allowBlank="1" showInputMessage="1" showErrorMessage="1" sqref="A5 P5:U5 K5:N5 C13:G32"/>
    <dataValidation type="list" imeMode="on" allowBlank="1" showInputMessage="1" showErrorMessage="1" errorTitle="性別" error="「男」または「女」を入力してください。" sqref="H13:H32">
      <formula1>"男,女"</formula1>
    </dataValidation>
    <dataValidation imeMode="off" allowBlank="1" showInputMessage="1" showErrorMessage="1" sqref="Q33:Q34 C35:G35 K33:K34 N33:N34 J35:X35 X10:X32"/>
    <dataValidation type="list" imeMode="on" allowBlank="1" showInputMessage="1" showErrorMessage="1" error="「○」　以外は入力できません。_x000a_または、空欄のままです。" sqref="J13:V32">
      <formula1>"○"</formula1>
    </dataValidation>
  </dataValidations>
  <pageMargins left="0.47" right="0.25" top="0.75" bottom="0.4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 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takuya</dc:creator>
  <cp:lastModifiedBy>pc02</cp:lastModifiedBy>
  <cp:lastPrinted>2016-07-06T05:34:16Z</cp:lastPrinted>
  <dcterms:created xsi:type="dcterms:W3CDTF">2012-06-12T04:57:30Z</dcterms:created>
  <dcterms:modified xsi:type="dcterms:W3CDTF">2017-04-17T01:26:25Z</dcterms:modified>
</cp:coreProperties>
</file>